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3035" windowHeight="12030"/>
  </bookViews>
  <sheets>
    <sheet name="สินค้า" sheetId="6" r:id="rId1"/>
  </sheets>
  <externalReferences>
    <externalReference r:id="rId2"/>
  </externalReferences>
  <definedNames>
    <definedName name="_xlnm.Print_Area" localSheetId="0">สินค้า!$A$1:$G$40</definedName>
  </definedNames>
  <calcPr calcId="144525"/>
</workbook>
</file>

<file path=xl/calcChain.xml><?xml version="1.0" encoding="utf-8"?>
<calcChain xmlns="http://schemas.openxmlformats.org/spreadsheetml/2006/main">
  <c r="D33" i="6" l="1"/>
  <c r="D34" i="6" s="1"/>
  <c r="D17" i="6"/>
  <c r="D18" i="6" s="1"/>
  <c r="E33" i="6" l="1"/>
  <c r="E34" i="6" s="1"/>
  <c r="E17" i="6"/>
  <c r="E18" i="6" s="1"/>
  <c r="G23" i="6" l="1"/>
  <c r="C33" i="6"/>
  <c r="C34" i="6" s="1"/>
  <c r="C17" i="6"/>
  <c r="C18" i="6" s="1"/>
  <c r="G30" i="6"/>
  <c r="G35" i="6"/>
  <c r="G32" i="6"/>
  <c r="G31" i="6"/>
  <c r="G29" i="6"/>
  <c r="G28" i="6"/>
  <c r="G27" i="6"/>
  <c r="G26" i="6"/>
  <c r="G25" i="6"/>
  <c r="G24" i="6"/>
  <c r="G8" i="6"/>
  <c r="G9" i="6"/>
  <c r="G10" i="6"/>
  <c r="G11" i="6"/>
  <c r="G12" i="6"/>
  <c r="G13" i="6"/>
  <c r="G14" i="6"/>
  <c r="G15" i="6"/>
  <c r="G16" i="6"/>
  <c r="G19" i="6"/>
  <c r="G7" i="6"/>
  <c r="F33" i="6"/>
  <c r="F34" i="6" s="1"/>
  <c r="F17" i="6"/>
  <c r="F18" i="6" s="1"/>
  <c r="B35" i="6"/>
  <c r="B34" i="6"/>
  <c r="B33" i="6"/>
  <c r="A21" i="6"/>
  <c r="B19" i="6"/>
  <c r="B18" i="6"/>
  <c r="B17" i="6"/>
  <c r="A8" i="6"/>
  <c r="A7" i="6"/>
  <c r="A5" i="6"/>
  <c r="G17" i="6" l="1"/>
  <c r="G33" i="6"/>
  <c r="G34" i="6"/>
  <c r="G18" i="6"/>
</calcChain>
</file>

<file path=xl/sharedStrings.xml><?xml version="1.0" encoding="utf-8"?>
<sst xmlns="http://schemas.openxmlformats.org/spreadsheetml/2006/main" count="40" uniqueCount="37">
  <si>
    <t>กรมการค้าต่างประเทศ</t>
  </si>
  <si>
    <t>หน่วย : ล้านบาท</t>
  </si>
  <si>
    <t>รถยนต์ อุปกรณ์และส่วนประกอบ</t>
  </si>
  <si>
    <t>: 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</si>
  <si>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</si>
  <si>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</si>
  <si>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</si>
  <si>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 xml:space="preserve">มูลค่าการค้าชายแดนไทย - สปป.ลาว  (รายสินค้า) </t>
  </si>
  <si>
    <t>: การส่งออก</t>
  </si>
  <si>
    <t>น้ำมันดีเซล</t>
  </si>
  <si>
    <t>ผลิตภัณฑ์เหล็กและเหล็กกล้า</t>
  </si>
  <si>
    <t>สินค้าปศุสัตว์อื่น ๆ</t>
  </si>
  <si>
    <t>ผักและของปรุงแต่งจากผัก</t>
  </si>
  <si>
    <t>ลวดและสายเคเบิล ที่หุ้มฉนวน</t>
  </si>
  <si>
    <t>ที่มา :  ศูนย์เทคโนโลยีสารสนเทศและการสื่อสาร   กรมการค้าต่างประเทศ โดยความร่วมมือจากกรมศุลกากร</t>
  </si>
  <si>
    <t>ทองแดงและผลิตภัณฑ์</t>
  </si>
  <si>
    <t>สินค้าอุตสาหกรรมอื่น ๆ</t>
  </si>
  <si>
    <t>ปุ๋ย</t>
  </si>
  <si>
    <t>% YoY</t>
  </si>
  <si>
    <t>เหล็กและเหล็กกล้า</t>
  </si>
  <si>
    <t>เครื่องรับวิทยุโทรศัพท์ โทรเลข โทรทัศน์</t>
  </si>
  <si>
    <t>เครื่องสำอาง เครื่องหอมและสบู่</t>
  </si>
  <si>
    <t>กลุ่มความร่วมมือฯ  2</t>
  </si>
  <si>
    <t>น้ำมันสำเร็จรูปอื่น ๆ</t>
  </si>
  <si>
    <t>ปูนซีเมนต์</t>
  </si>
  <si>
    <t>สินค้าอุตสาหกรรมการเกษตรอื่น ๆ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</si>
  <si>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1. กรมศุลกากรได้ปรับปรุงข้อมูลย้อนหลังตั้งแต่ ปี 2560-2561 (มค.-พค.) ณ วันที่ 20 มิย.61</t>
    </r>
  </si>
  <si>
    <t xml:space="preserve"> 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</si>
  <si>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</si>
  <si>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 xml:space="preserve">                     4. กรมศุลกากรได้ปรับปรุงข้อมูลย้อนหลังปี 2561 (มค.-มิย.) ในเดือน ธค.2561 ณ วันที่ 18 มค. 2562</t>
  </si>
  <si>
    <t>ผลไม้อื่น ๆ และของปรุงแต่งจากผลไม้</t>
  </si>
  <si>
    <t>พืชและผลิตภัณฑ์จากพืชอื่นๆ</t>
  </si>
  <si>
    <t>เชื้อเพลิงอื่น ๆ (พลังงานไฟฟ้า)</t>
  </si>
  <si>
    <t>เครื่องดื่มที่ไม่มีแอลกอฮอล์</t>
  </si>
  <si>
    <t>(มกราคม-มีนาคม)</t>
  </si>
  <si>
    <t>ปี 2560-2562 (มกราคม-มีนาคม)</t>
  </si>
  <si>
    <t>เครื่องรับ-ส่งสัญญาณและอุปกรณ์ติดตั้งฯ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</si>
</sst>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91" formatCode="#,##0.00;[Red]#,##0.00"/>
    <numFmt numFmtId="193" formatCode="#,##0.00_ ;\-#,##0.00\ "/>
  </numFmts>
  <fonts count="24"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  <charset val="222"/>
    </font>
    <font>
      <b/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1"/>
      <color indexed="8"/>
      <name val="Calibri"/>
      <family val="2"/>
      <charset val="222"/>
    </font>
    <font>
      <b/>
      <sz val="18"/>
      <name val="AngsanaUPC"/>
      <family val="1"/>
      <charset val="222"/>
    </font>
    <font>
      <sz val="12"/>
      <name val="AngsanaUPC"/>
      <family val="1"/>
    </font>
    <font>
      <b/>
      <sz val="12"/>
      <name val="Angsana New"/>
      <family val="1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4"/>
      <color rgb="FF000000"/>
      <name val="AngsanaUPC"/>
      <family val="1"/>
    </font>
    <font>
      <sz val="14"/>
      <color rgb="FF000000"/>
      <name val="Angsana New"/>
      <family val="1"/>
    </font>
    <font>
      <b/>
      <sz val="14"/>
      <color rgb="FFC00000"/>
      <name val="Angsana New"/>
      <family val="1"/>
    </font>
    <font>
      <sz val="12"/>
      <color rgb="FFC00000"/>
      <name val="Angsana New"/>
      <family val="1"/>
    </font>
    <font>
      <sz val="14"/>
      <color rgb="FFC00000"/>
      <name val="Angsana New"/>
      <family val="1"/>
    </font>
    <font>
      <sz val="16"/>
      <color rgb="FFC00000"/>
      <name val="Angsana New"/>
      <family val="1"/>
    </font>
    <font>
      <b/>
      <sz val="14"/>
      <color rgb="FF000000"/>
      <name val="Angsana New"/>
      <family val="1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8" fillId="0" borderId="0" applyFont="0" applyFill="0" applyBorder="0" applyAlignment="0" applyProtection="0"/>
  </cellStyleXfs>
  <cellXfs count="68">
    <xf numFmtId="0" fontId="0" fillId="0" borderId="0" xfId="0"/>
    <xf numFmtId="0" fontId="5" fillId="2" borderId="0" xfId="0" applyFont="1" applyFill="1"/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9" fillId="0" borderId="0" xfId="0" applyFont="1" applyAlignment="1"/>
    <xf numFmtId="0" fontId="6" fillId="0" borderId="0" xfId="0" applyFont="1"/>
    <xf numFmtId="0" fontId="12" fillId="5" borderId="0" xfId="0" applyFont="1" applyFill="1"/>
    <xf numFmtId="0" fontId="6" fillId="5" borderId="0" xfId="0" applyFont="1" applyFill="1"/>
    <xf numFmtId="0" fontId="6" fillId="0" borderId="0" xfId="0" applyFont="1" applyAlignment="1">
      <alignment horizontal="right"/>
    </xf>
    <xf numFmtId="49" fontId="5" fillId="0" borderId="0" xfId="68" applyNumberFormat="1" applyFont="1" applyAlignment="1"/>
    <xf numFmtId="49" fontId="6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0" fontId="4" fillId="5" borderId="4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right"/>
    </xf>
    <xf numFmtId="0" fontId="13" fillId="6" borderId="0" xfId="0" applyFont="1" applyFill="1" applyBorder="1" applyAlignment="1"/>
    <xf numFmtId="0" fontId="10" fillId="4" borderId="0" xfId="21" applyFont="1" applyFill="1" applyBorder="1" applyAlignment="1"/>
    <xf numFmtId="0" fontId="10" fillId="3" borderId="0" xfId="0" applyFont="1" applyFill="1" applyBorder="1" applyAlignment="1"/>
    <xf numFmtId="4" fontId="18" fillId="8" borderId="2" xfId="0" applyNumberFormat="1" applyFont="1" applyFill="1" applyBorder="1" applyAlignment="1">
      <alignment horizontal="right" vertical="center" wrapText="1" shrinkToFit="1"/>
    </xf>
    <xf numFmtId="49" fontId="18" fillId="8" borderId="2" xfId="0" applyNumberFormat="1" applyFont="1" applyFill="1" applyBorder="1" applyAlignment="1">
      <alignment horizontal="left" vertical="center" wrapText="1" shrinkToFit="1"/>
    </xf>
    <xf numFmtId="49" fontId="17" fillId="8" borderId="0" xfId="0" applyNumberFormat="1" applyFont="1" applyFill="1" applyBorder="1" applyAlignment="1">
      <alignment horizontal="left" vertical="center" wrapText="1" shrinkToFit="1"/>
    </xf>
    <xf numFmtId="49" fontId="18" fillId="8" borderId="0" xfId="0" applyNumberFormat="1" applyFont="1" applyFill="1" applyBorder="1" applyAlignment="1">
      <alignment horizontal="left" vertical="center" wrapText="1" shrinkToFit="1"/>
    </xf>
    <xf numFmtId="0" fontId="7" fillId="7" borderId="10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21" fillId="0" borderId="0" xfId="0" applyFont="1"/>
    <xf numFmtId="0" fontId="19" fillId="5" borderId="7" xfId="0" applyFont="1" applyFill="1" applyBorder="1" applyAlignment="1">
      <alignment vertical="center"/>
    </xf>
    <xf numFmtId="0" fontId="19" fillId="5" borderId="4" xfId="0" applyFont="1" applyFill="1" applyBorder="1" applyAlignment="1">
      <alignment vertical="center"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/>
    <xf numFmtId="0" fontId="22" fillId="0" borderId="0" xfId="0" applyFont="1"/>
    <xf numFmtId="2" fontId="4" fillId="5" borderId="2" xfId="1" applyNumberFormat="1" applyFont="1" applyFill="1" applyBorder="1" applyAlignment="1">
      <alignment horizontal="right"/>
    </xf>
    <xf numFmtId="0" fontId="4" fillId="7" borderId="2" xfId="0" applyFont="1" applyFill="1" applyBorder="1" applyAlignment="1">
      <alignment horizontal="left"/>
    </xf>
    <xf numFmtId="191" fontId="4" fillId="7" borderId="2" xfId="1" applyNumberFormat="1" applyFont="1" applyFill="1" applyBorder="1" applyAlignment="1">
      <alignment horizontal="right" vertical="center" wrapText="1"/>
    </xf>
    <xf numFmtId="191" fontId="4" fillId="7" borderId="10" xfId="1" applyNumberFormat="1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justify"/>
    </xf>
    <xf numFmtId="0" fontId="4" fillId="7" borderId="2" xfId="0" applyFont="1" applyFill="1" applyBorder="1" applyAlignment="1">
      <alignment vertical="justify"/>
    </xf>
    <xf numFmtId="0" fontId="6" fillId="0" borderId="2" xfId="0" applyFont="1" applyFill="1" applyBorder="1" applyAlignment="1">
      <alignment horizontal="center" vertical="center"/>
    </xf>
    <xf numFmtId="2" fontId="4" fillId="7" borderId="2" xfId="1" applyNumberFormat="1" applyFont="1" applyFill="1" applyBorder="1" applyAlignment="1">
      <alignment horizontal="right"/>
    </xf>
    <xf numFmtId="4" fontId="23" fillId="7" borderId="2" xfId="0" applyNumberFormat="1" applyFont="1" applyFill="1" applyBorder="1" applyAlignment="1">
      <alignment horizontal="right" vertical="center" wrapText="1" shrinkToFit="1"/>
    </xf>
    <xf numFmtId="43" fontId="4" fillId="5" borderId="2" xfId="1" applyFont="1" applyFill="1" applyBorder="1" applyAlignment="1">
      <alignment horizontal="right" vertical="center" wrapText="1"/>
    </xf>
    <xf numFmtId="193" fontId="4" fillId="5" borderId="2" xfId="1" applyNumberFormat="1" applyFont="1" applyFill="1" applyBorder="1" applyAlignment="1">
      <alignment horizontal="right" vertical="center" wrapText="1"/>
    </xf>
    <xf numFmtId="0" fontId="4" fillId="7" borderId="2" xfId="0" applyFont="1" applyFill="1" applyBorder="1" applyAlignment="1">
      <alignment horizontal="left" vertical="justify"/>
    </xf>
    <xf numFmtId="187" fontId="4" fillId="7" borderId="2" xfId="1" applyNumberFormat="1" applyFont="1" applyFill="1" applyBorder="1" applyAlignment="1">
      <alignment horizontal="right" vertical="center" wrapText="1"/>
    </xf>
    <xf numFmtId="43" fontId="4" fillId="7" borderId="2" xfId="1" applyFont="1" applyFill="1" applyBorder="1" applyAlignment="1">
      <alignment horizontal="right" vertical="center" wrapText="1"/>
    </xf>
    <xf numFmtId="191" fontId="4" fillId="7" borderId="3" xfId="1" applyNumberFormat="1" applyFont="1" applyFill="1" applyBorder="1" applyAlignment="1">
      <alignment horizontal="right" vertical="center" wrapText="1"/>
    </xf>
    <xf numFmtId="4" fontId="23" fillId="7" borderId="3" xfId="0" applyNumberFormat="1" applyFont="1" applyFill="1" applyBorder="1" applyAlignment="1">
      <alignment horizontal="right" vertical="center" wrapText="1" shrinkToFit="1"/>
    </xf>
    <xf numFmtId="4" fontId="23" fillId="7" borderId="10" xfId="0" applyNumberFormat="1" applyFont="1" applyFill="1" applyBorder="1" applyAlignment="1">
      <alignment horizontal="right" vertical="center" wrapText="1" shrinkToFit="1"/>
    </xf>
    <xf numFmtId="187" fontId="4" fillId="7" borderId="3" xfId="1" applyNumberFormat="1" applyFont="1" applyFill="1" applyBorder="1" applyAlignment="1">
      <alignment horizontal="right" vertical="center" wrapText="1"/>
    </xf>
    <xf numFmtId="43" fontId="4" fillId="7" borderId="3" xfId="1" applyFont="1" applyFill="1" applyBorder="1" applyAlignment="1">
      <alignment horizontal="right" vertical="center" wrapText="1"/>
    </xf>
    <xf numFmtId="4" fontId="4" fillId="7" borderId="3" xfId="0" applyNumberFormat="1" applyFont="1" applyFill="1" applyBorder="1" applyAlignment="1">
      <alignment horizontal="right" vertical="center" wrapText="1" shrinkToFit="1"/>
    </xf>
    <xf numFmtId="187" fontId="4" fillId="7" borderId="10" xfId="1" applyNumberFormat="1" applyFont="1" applyFill="1" applyBorder="1" applyAlignment="1">
      <alignment horizontal="right" vertical="center" wrapText="1"/>
    </xf>
    <xf numFmtId="43" fontId="4" fillId="7" borderId="10" xfId="1" applyFont="1" applyFill="1" applyBorder="1" applyAlignment="1">
      <alignment horizontal="right" vertical="center" wrapText="1"/>
    </xf>
    <xf numFmtId="4" fontId="4" fillId="7" borderId="10" xfId="0" applyNumberFormat="1" applyFont="1" applyFill="1" applyBorder="1" applyAlignment="1">
      <alignment horizontal="right" vertical="center" wrapText="1" shrinkToFit="1"/>
    </xf>
    <xf numFmtId="4" fontId="23" fillId="8" borderId="3" xfId="0" applyNumberFormat="1" applyFont="1" applyFill="1" applyBorder="1" applyAlignment="1">
      <alignment horizontal="right" vertical="center" wrapText="1" shrinkToFit="1"/>
    </xf>
    <xf numFmtId="4" fontId="23" fillId="8" borderId="10" xfId="0" applyNumberFormat="1" applyFont="1" applyFill="1" applyBorder="1" applyAlignment="1">
      <alignment horizontal="right" vertical="center" wrapText="1" shrinkToFit="1"/>
    </xf>
    <xf numFmtId="0" fontId="7" fillId="7" borderId="9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4" fillId="7" borderId="1" xfId="0" quotePrefix="1" applyFont="1" applyFill="1" applyBorder="1" applyAlignment="1">
      <alignment horizontal="center" vertical="center" wrapText="1"/>
    </xf>
    <xf numFmtId="0" fontId="4" fillId="7" borderId="6" xfId="0" quotePrefix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</cellXfs>
  <cellStyles count="69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Comma 2 6" xfId="7"/>
    <cellStyle name="Comma 2 7" xfId="8"/>
    <cellStyle name="Comma 6 2" xfId="9"/>
    <cellStyle name="Comma 6 3" xfId="10"/>
    <cellStyle name="Normal" xfId="0" builtinId="0"/>
    <cellStyle name="Normal 2 10" xfId="11"/>
    <cellStyle name="Normal 2 11" xfId="12"/>
    <cellStyle name="Normal 2 12" xfId="13"/>
    <cellStyle name="Normal 2 13" xfId="14"/>
    <cellStyle name="Normal 2 14" xfId="15"/>
    <cellStyle name="Normal 2 15" xfId="16"/>
    <cellStyle name="Normal 2 16" xfId="17"/>
    <cellStyle name="Normal 2 17" xfId="18"/>
    <cellStyle name="Normal 2 18" xfId="19"/>
    <cellStyle name="Normal 2 19" xfId="20"/>
    <cellStyle name="Normal 2 2" xfId="21"/>
    <cellStyle name="Normal 2 20" xfId="22"/>
    <cellStyle name="Normal 2 21" xfId="23"/>
    <cellStyle name="Normal 2 22" xfId="24"/>
    <cellStyle name="Normal 2 23" xfId="25"/>
    <cellStyle name="Normal 2 24" xfId="26"/>
    <cellStyle name="Normal 2 3" xfId="27"/>
    <cellStyle name="Normal 2 3 10" xfId="28"/>
    <cellStyle name="Normal 2 3 11" xfId="29"/>
    <cellStyle name="Normal 2 3 12" xfId="30"/>
    <cellStyle name="Normal 2 3 13" xfId="31"/>
    <cellStyle name="Normal 2 3 14" xfId="32"/>
    <cellStyle name="Normal 2 3 2" xfId="33"/>
    <cellStyle name="Normal 2 3 3" xfId="34"/>
    <cellStyle name="Normal 2 3 4" xfId="35"/>
    <cellStyle name="Normal 2 3 5" xfId="36"/>
    <cellStyle name="Normal 2 3 6" xfId="37"/>
    <cellStyle name="Normal 2 3 7" xfId="38"/>
    <cellStyle name="Normal 2 3 8" xfId="39"/>
    <cellStyle name="Normal 2 3 9" xfId="40"/>
    <cellStyle name="Normal 2 4" xfId="41"/>
    <cellStyle name="Normal 2 5" xfId="42"/>
    <cellStyle name="Normal 2 6" xfId="43"/>
    <cellStyle name="Normal 2 7" xfId="44"/>
    <cellStyle name="Normal 2 8" xfId="45"/>
    <cellStyle name="Normal 2 9" xfId="46"/>
    <cellStyle name="Normal 3 10" xfId="47"/>
    <cellStyle name="Normal 3 11" xfId="48"/>
    <cellStyle name="Normal 3 12" xfId="49"/>
    <cellStyle name="Normal 3 13" xfId="50"/>
    <cellStyle name="Normal 3 14" xfId="51"/>
    <cellStyle name="Normal 3 15" xfId="52"/>
    <cellStyle name="Normal 3 16" xfId="53"/>
    <cellStyle name="Normal 3 17" xfId="54"/>
    <cellStyle name="Normal 3 18" xfId="55"/>
    <cellStyle name="Normal 3 19" xfId="56"/>
    <cellStyle name="Normal 3 2" xfId="57"/>
    <cellStyle name="Normal 3 20" xfId="58"/>
    <cellStyle name="Normal 3 21" xfId="59"/>
    <cellStyle name="Normal 3 22" xfId="60"/>
    <cellStyle name="Normal 3 3" xfId="61"/>
    <cellStyle name="Normal 3 4" xfId="62"/>
    <cellStyle name="Normal 3 5" xfId="63"/>
    <cellStyle name="Normal 3 6" xfId="64"/>
    <cellStyle name="Normal 3 7" xfId="65"/>
    <cellStyle name="Normal 3 8" xfId="66"/>
    <cellStyle name="Normal 3 9" xfId="67"/>
    <cellStyle name="Percent" xfId="6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1;&#3634;&#3623;-&#3585;&#3633;&#3617;&#3614;&#3641;&#3594;&#3634;_&#3585;&#3614;.53/&#3619;&#3634;&#3618;&#3585;&#3634;&#3619;&#3626;&#3636;&#3609;&#3588;&#3657;&#3634;&#3594;&#3634;&#3618;&#3649;&#3604;&#3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นค้าที่มีศักยภาพ51"/>
      <sheetName val="รหัส EX"/>
      <sheetName val="รหัส IM"/>
      <sheetName val="สินค้าเป้าหมาย 5 อันดับปี52"/>
      <sheetName val="กัมพูชา_กพ53"/>
      <sheetName val="ลาว_กพ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ลำดับที่</v>
          </cell>
        </row>
        <row r="6">
          <cell r="A6">
            <v>1</v>
          </cell>
        </row>
        <row r="7">
          <cell r="A7">
            <v>2</v>
          </cell>
        </row>
        <row r="16">
          <cell r="C16" t="str">
            <v>รวม 10 อันดับ</v>
          </cell>
        </row>
        <row r="17">
          <cell r="C17" t="str">
            <v>อื่นๆ</v>
          </cell>
        </row>
        <row r="18">
          <cell r="C18" t="str">
            <v>มูลค่ารวม</v>
          </cell>
        </row>
        <row r="25">
          <cell r="A25" t="str">
            <v>ลำดับที่</v>
          </cell>
        </row>
        <row r="37">
          <cell r="C37" t="str">
            <v>รวม 10 อันดับ</v>
          </cell>
        </row>
        <row r="38">
          <cell r="C38" t="str">
            <v>อื่นๆ</v>
          </cell>
        </row>
        <row r="39">
          <cell r="C39" t="str">
            <v>มูลค่ารวม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showWhiteSpace="0" view="pageLayout" topLeftCell="A28" zoomScale="120" zoomScaleNormal="100" zoomScalePageLayoutView="120" workbookViewId="0">
      <selection activeCell="C1" sqref="C1:C1048576"/>
    </sheetView>
  </sheetViews>
  <sheetFormatPr defaultColWidth="9.125" defaultRowHeight="23.25"/>
  <cols>
    <col min="1" max="1" width="7.125" style="2" customWidth="1"/>
    <col min="2" max="2" width="29.5" style="2" customWidth="1"/>
    <col min="3" max="4" width="9.25" style="4" customWidth="1"/>
    <col min="5" max="6" width="10.375" style="32" customWidth="1"/>
    <col min="7" max="7" width="7.75" style="2" customWidth="1"/>
    <col min="8" max="16384" width="9.125" style="2"/>
  </cols>
  <sheetData>
    <row r="1" spans="1:10" ht="15.75" customHeight="1">
      <c r="A1" s="6"/>
      <c r="B1" s="6"/>
      <c r="C1" s="6"/>
      <c r="D1" s="6"/>
      <c r="E1" s="26"/>
      <c r="F1" s="26"/>
      <c r="G1" s="6"/>
    </row>
    <row r="2" spans="1:10" ht="15.75" customHeight="1">
      <c r="A2" s="67" t="s">
        <v>7</v>
      </c>
      <c r="B2" s="67"/>
      <c r="C2" s="67"/>
      <c r="D2" s="67"/>
      <c r="E2" s="67"/>
      <c r="F2" s="67"/>
      <c r="G2" s="67"/>
      <c r="H2" s="5"/>
      <c r="I2" s="5"/>
    </row>
    <row r="3" spans="1:10" ht="15.75" customHeight="1">
      <c r="A3" s="67" t="s">
        <v>35</v>
      </c>
      <c r="B3" s="67"/>
      <c r="C3" s="67"/>
      <c r="D3" s="67"/>
      <c r="E3" s="67"/>
      <c r="F3" s="67"/>
      <c r="G3" s="67"/>
    </row>
    <row r="4" spans="1:10" ht="21.75" customHeight="1">
      <c r="A4" s="7" t="s">
        <v>8</v>
      </c>
      <c r="B4" s="8"/>
      <c r="C4" s="15"/>
      <c r="D4" s="15"/>
      <c r="E4" s="27"/>
      <c r="F4" s="27"/>
      <c r="G4" s="16" t="s">
        <v>1</v>
      </c>
    </row>
    <row r="5" spans="1:10" ht="15" customHeight="1">
      <c r="A5" s="63" t="str">
        <f>[1]ลาว_กพ53!A4</f>
        <v>ลำดับที่</v>
      </c>
      <c r="B5" s="63" t="s">
        <v>4</v>
      </c>
      <c r="C5" s="59">
        <v>2560</v>
      </c>
      <c r="D5" s="59">
        <v>2561</v>
      </c>
      <c r="E5" s="25">
        <v>2561</v>
      </c>
      <c r="F5" s="24">
        <v>2562</v>
      </c>
      <c r="G5" s="61" t="s">
        <v>18</v>
      </c>
    </row>
    <row r="6" spans="1:10" ht="15" customHeight="1">
      <c r="A6" s="64"/>
      <c r="B6" s="64"/>
      <c r="C6" s="60"/>
      <c r="D6" s="60"/>
      <c r="E6" s="65" t="s">
        <v>34</v>
      </c>
      <c r="F6" s="66"/>
      <c r="G6" s="62"/>
      <c r="J6" s="22"/>
    </row>
    <row r="7" spans="1:10" ht="17.25" customHeight="1">
      <c r="A7" s="37">
        <f>[1]ลาว_กพ53!A6</f>
        <v>1</v>
      </c>
      <c r="B7" s="21" t="s">
        <v>9</v>
      </c>
      <c r="C7" s="20">
        <v>14158.112671000001</v>
      </c>
      <c r="D7" s="20">
        <v>18188.963916000001</v>
      </c>
      <c r="E7" s="57">
        <v>4808.6942580000004</v>
      </c>
      <c r="F7" s="58">
        <v>4221.0190910000001</v>
      </c>
      <c r="G7" s="33">
        <f>(F7-E7)*100/E7</f>
        <v>-12.22109652786331</v>
      </c>
      <c r="J7" s="22"/>
    </row>
    <row r="8" spans="1:10" ht="17.25" customHeight="1">
      <c r="A8" s="37">
        <f>[1]ลาว_กพ53!A7</f>
        <v>2</v>
      </c>
      <c r="B8" s="21" t="s">
        <v>2</v>
      </c>
      <c r="C8" s="20">
        <v>10416.664162999999</v>
      </c>
      <c r="D8" s="20">
        <v>9251.8410540000004</v>
      </c>
      <c r="E8" s="57">
        <v>2550.519648</v>
      </c>
      <c r="F8" s="58">
        <v>2240.1732360000001</v>
      </c>
      <c r="G8" s="33">
        <f t="shared" ref="G8:G19" si="0">(F8-E8)*100/E8</f>
        <v>-12.167967897967744</v>
      </c>
      <c r="J8" s="22"/>
    </row>
    <row r="9" spans="1:10" ht="17.25" customHeight="1">
      <c r="A9" s="40">
        <v>3</v>
      </c>
      <c r="B9" s="21" t="s">
        <v>11</v>
      </c>
      <c r="C9" s="20">
        <v>4297.6295739999996</v>
      </c>
      <c r="D9" s="20">
        <v>5942.0241059999998</v>
      </c>
      <c r="E9" s="57">
        <v>1606.7270430000001</v>
      </c>
      <c r="F9" s="58">
        <v>1686.6449640000001</v>
      </c>
      <c r="G9" s="33">
        <f t="shared" si="0"/>
        <v>4.973957546067143</v>
      </c>
      <c r="J9" s="22"/>
    </row>
    <row r="10" spans="1:10" ht="17.25" customHeight="1">
      <c r="A10" s="37">
        <v>4</v>
      </c>
      <c r="B10" s="21" t="s">
        <v>23</v>
      </c>
      <c r="C10" s="20">
        <v>6618.5350150000004</v>
      </c>
      <c r="D10" s="20">
        <v>7045.3566410000003</v>
      </c>
      <c r="E10" s="57">
        <v>1701.6272280000001</v>
      </c>
      <c r="F10" s="58">
        <v>1612.298716</v>
      </c>
      <c r="G10" s="33">
        <f t="shared" si="0"/>
        <v>-5.2495934791189205</v>
      </c>
      <c r="J10" s="22"/>
    </row>
    <row r="11" spans="1:10" ht="17.25" customHeight="1">
      <c r="A11" s="37">
        <v>5</v>
      </c>
      <c r="B11" s="21" t="s">
        <v>16</v>
      </c>
      <c r="C11" s="20">
        <v>8561.2579179999993</v>
      </c>
      <c r="D11" s="20">
        <v>4348.1278620000003</v>
      </c>
      <c r="E11" s="57">
        <v>1266.9872800000001</v>
      </c>
      <c r="F11" s="58">
        <v>1052.107395</v>
      </c>
      <c r="G11" s="33">
        <f t="shared" si="0"/>
        <v>-16.959908626706977</v>
      </c>
      <c r="J11" s="22"/>
    </row>
    <row r="12" spans="1:10" ht="17.25" customHeight="1">
      <c r="A12" s="37">
        <v>6</v>
      </c>
      <c r="B12" s="21" t="s">
        <v>21</v>
      </c>
      <c r="C12" s="20">
        <v>3346.1875460000001</v>
      </c>
      <c r="D12" s="20">
        <v>3398.3806089999998</v>
      </c>
      <c r="E12" s="57">
        <v>798.40678600000001</v>
      </c>
      <c r="F12" s="58">
        <v>986.82319099999995</v>
      </c>
      <c r="G12" s="33">
        <f t="shared" si="0"/>
        <v>23.599048543157039</v>
      </c>
      <c r="J12" s="22"/>
    </row>
    <row r="13" spans="1:10" ht="17.25" customHeight="1">
      <c r="A13" s="40">
        <v>7</v>
      </c>
      <c r="B13" s="21" t="s">
        <v>10</v>
      </c>
      <c r="C13" s="20">
        <v>3700.6430620000001</v>
      </c>
      <c r="D13" s="20">
        <v>3626.640386</v>
      </c>
      <c r="E13" s="57">
        <v>910.24028199999998</v>
      </c>
      <c r="F13" s="58">
        <v>808.41512899999998</v>
      </c>
      <c r="G13" s="33">
        <f t="shared" si="0"/>
        <v>-11.186623467846042</v>
      </c>
      <c r="J13" s="22"/>
    </row>
    <row r="14" spans="1:10" ht="17.25" customHeight="1">
      <c r="A14" s="37">
        <v>8</v>
      </c>
      <c r="B14" s="21" t="s">
        <v>19</v>
      </c>
      <c r="C14" s="20">
        <v>3169.5006349999999</v>
      </c>
      <c r="D14" s="20">
        <v>3330.5022509999999</v>
      </c>
      <c r="E14" s="57">
        <v>992.42084499999999</v>
      </c>
      <c r="F14" s="58">
        <v>667.86616100000003</v>
      </c>
      <c r="G14" s="33">
        <f t="shared" si="0"/>
        <v>-32.703332022414337</v>
      </c>
      <c r="J14" s="4"/>
    </row>
    <row r="15" spans="1:10" ht="17.25" customHeight="1">
      <c r="A15" s="40">
        <v>9</v>
      </c>
      <c r="B15" s="21" t="s">
        <v>25</v>
      </c>
      <c r="C15" s="20">
        <v>3029.0084019999999</v>
      </c>
      <c r="D15" s="20">
        <v>2838.6580100000001</v>
      </c>
      <c r="E15" s="57">
        <v>763.08036200000004</v>
      </c>
      <c r="F15" s="58">
        <v>629.75608999999997</v>
      </c>
      <c r="G15" s="33">
        <f t="shared" si="0"/>
        <v>-17.47185206687314</v>
      </c>
    </row>
    <row r="16" spans="1:10" ht="17.25" customHeight="1">
      <c r="A16" s="37">
        <v>10</v>
      </c>
      <c r="B16" s="21" t="s">
        <v>33</v>
      </c>
      <c r="C16" s="20">
        <v>2587.5623949999999</v>
      </c>
      <c r="D16" s="20">
        <v>2368.427608</v>
      </c>
      <c r="E16" s="57">
        <v>591.28188599999999</v>
      </c>
      <c r="F16" s="58">
        <v>595.98213599999997</v>
      </c>
      <c r="G16" s="33">
        <f t="shared" si="0"/>
        <v>0.79492541734992084</v>
      </c>
    </row>
    <row r="17" spans="1:9" ht="19.5" customHeight="1">
      <c r="A17" s="38"/>
      <c r="B17" s="34" t="str">
        <f>[1]ลาว_กพ53!C16</f>
        <v>รวม 10 อันดับ</v>
      </c>
      <c r="C17" s="35">
        <f t="shared" ref="C17:F17" si="1">SUM(C7:C16)</f>
        <v>59885.101381</v>
      </c>
      <c r="D17" s="35">
        <f t="shared" ref="D17" si="2">SUM(D7:D16)</f>
        <v>60338.922442999996</v>
      </c>
      <c r="E17" s="48">
        <f t="shared" ref="E17" si="3">SUM(E7:E16)</f>
        <v>15989.985618000002</v>
      </c>
      <c r="F17" s="36">
        <f t="shared" si="1"/>
        <v>14501.086109000002</v>
      </c>
      <c r="G17" s="41">
        <f t="shared" si="0"/>
        <v>-9.3114499573028979</v>
      </c>
    </row>
    <row r="18" spans="1:9" ht="19.5" customHeight="1">
      <c r="A18" s="39"/>
      <c r="B18" s="34" t="str">
        <f>[1]ลาว_กพ53!C17</f>
        <v>อื่นๆ</v>
      </c>
      <c r="C18" s="35">
        <f t="shared" ref="C18:F18" si="4">C19-C17</f>
        <v>71377.232418999993</v>
      </c>
      <c r="D18" s="35">
        <f t="shared" ref="D18" si="5">D19-D17</f>
        <v>68527.641912999999</v>
      </c>
      <c r="E18" s="48">
        <f t="shared" ref="E18" si="6">E19-E17</f>
        <v>18053.964381999995</v>
      </c>
      <c r="F18" s="36">
        <f t="shared" si="4"/>
        <v>14993.153891</v>
      </c>
      <c r="G18" s="41">
        <f t="shared" si="0"/>
        <v>-16.953675249584833</v>
      </c>
    </row>
    <row r="19" spans="1:9" ht="19.899999999999999" customHeight="1">
      <c r="A19" s="39"/>
      <c r="B19" s="34" t="str">
        <f>[1]ลาว_กพ53!C18</f>
        <v>มูลค่ารวม</v>
      </c>
      <c r="C19" s="42">
        <v>131262.33379999999</v>
      </c>
      <c r="D19" s="42">
        <v>128866.564356</v>
      </c>
      <c r="E19" s="49">
        <v>34043.949999999997</v>
      </c>
      <c r="F19" s="50">
        <v>29494.240000000002</v>
      </c>
      <c r="G19" s="41">
        <f t="shared" si="0"/>
        <v>-13.364224774152223</v>
      </c>
    </row>
    <row r="20" spans="1:9" ht="24.75" customHeight="1">
      <c r="A20" s="7" t="s">
        <v>3</v>
      </c>
      <c r="B20" s="8"/>
      <c r="C20" s="14"/>
      <c r="D20" s="14"/>
      <c r="E20" s="28"/>
      <c r="F20" s="28"/>
      <c r="G20" s="16" t="s">
        <v>1</v>
      </c>
    </row>
    <row r="21" spans="1:9" ht="15" customHeight="1">
      <c r="A21" s="63" t="str">
        <f>[1]ลาว_กพ53!A25</f>
        <v>ลำดับที่</v>
      </c>
      <c r="B21" s="63" t="s">
        <v>5</v>
      </c>
      <c r="C21" s="59">
        <v>2560</v>
      </c>
      <c r="D21" s="59">
        <v>2561</v>
      </c>
      <c r="E21" s="25">
        <v>2561</v>
      </c>
      <c r="F21" s="24">
        <v>2562</v>
      </c>
      <c r="G21" s="61" t="s">
        <v>18</v>
      </c>
      <c r="I21" s="23"/>
    </row>
    <row r="22" spans="1:9" ht="15" customHeight="1">
      <c r="A22" s="64"/>
      <c r="B22" s="64"/>
      <c r="C22" s="60"/>
      <c r="D22" s="60"/>
      <c r="E22" s="65" t="s">
        <v>34</v>
      </c>
      <c r="F22" s="66"/>
      <c r="G22" s="62"/>
      <c r="I22" s="23"/>
    </row>
    <row r="23" spans="1:9" ht="19.5" customHeight="1">
      <c r="A23" s="37">
        <v>1</v>
      </c>
      <c r="B23" s="21" t="s">
        <v>32</v>
      </c>
      <c r="C23" s="20">
        <v>39217.893945999997</v>
      </c>
      <c r="D23" s="20">
        <v>45790.25821</v>
      </c>
      <c r="E23" s="57">
        <v>10127.383608</v>
      </c>
      <c r="F23" s="58">
        <v>9555.4660679999997</v>
      </c>
      <c r="G23" s="33">
        <f t="shared" ref="G23:G35" si="7">(F23-E23)*100/E23</f>
        <v>-5.6472388342061146</v>
      </c>
      <c r="I23" s="23"/>
    </row>
    <row r="24" spans="1:9" ht="19.5" customHeight="1">
      <c r="A24" s="37">
        <v>2</v>
      </c>
      <c r="B24" s="21" t="s">
        <v>15</v>
      </c>
      <c r="C24" s="20">
        <v>10816.283833</v>
      </c>
      <c r="D24" s="20">
        <v>11902.696993</v>
      </c>
      <c r="E24" s="57">
        <v>3336.0710250000002</v>
      </c>
      <c r="F24" s="58">
        <v>2450.8213310000001</v>
      </c>
      <c r="G24" s="33">
        <f t="shared" si="7"/>
        <v>-26.535696853156775</v>
      </c>
      <c r="I24" s="23"/>
    </row>
    <row r="25" spans="1:9" ht="19.5" customHeight="1">
      <c r="A25" s="37">
        <v>3</v>
      </c>
      <c r="B25" s="21" t="s">
        <v>12</v>
      </c>
      <c r="C25" s="20">
        <v>3640.589328</v>
      </c>
      <c r="D25" s="20">
        <v>2935.3120490000001</v>
      </c>
      <c r="E25" s="57">
        <v>1591.750556</v>
      </c>
      <c r="F25" s="58">
        <v>1696.0724190000001</v>
      </c>
      <c r="G25" s="33">
        <f t="shared" si="7"/>
        <v>6.5539077468366926</v>
      </c>
      <c r="I25" s="23"/>
    </row>
    <row r="26" spans="1:9" ht="19.5" customHeight="1">
      <c r="A26" s="37">
        <v>4</v>
      </c>
      <c r="B26" s="21" t="s">
        <v>36</v>
      </c>
      <c r="C26" s="20">
        <v>8951.3767939999998</v>
      </c>
      <c r="D26" s="20">
        <v>8311.8201050000007</v>
      </c>
      <c r="E26" s="57">
        <v>1982.8640350000001</v>
      </c>
      <c r="F26" s="58">
        <v>1144.6017730000001</v>
      </c>
      <c r="G26" s="33">
        <f t="shared" si="7"/>
        <v>-42.275327365045477</v>
      </c>
      <c r="I26" s="23"/>
    </row>
    <row r="27" spans="1:9" ht="19.5" customHeight="1">
      <c r="A27" s="37">
        <v>5</v>
      </c>
      <c r="B27" s="21" t="s">
        <v>20</v>
      </c>
      <c r="C27" s="20">
        <v>3573.3918429999999</v>
      </c>
      <c r="D27" s="20">
        <v>5134.3429319999996</v>
      </c>
      <c r="E27" s="57">
        <v>1018.0305949999999</v>
      </c>
      <c r="F27" s="58">
        <v>983.02502900000002</v>
      </c>
      <c r="G27" s="33">
        <f t="shared" si="7"/>
        <v>-3.4385573647715306</v>
      </c>
      <c r="I27" s="23"/>
    </row>
    <row r="28" spans="1:9" ht="19.5" customHeight="1">
      <c r="A28" s="40">
        <v>6</v>
      </c>
      <c r="B28" s="21" t="s">
        <v>24</v>
      </c>
      <c r="C28" s="20">
        <v>1401.244109</v>
      </c>
      <c r="D28" s="20">
        <v>1914.2796960000001</v>
      </c>
      <c r="E28" s="57">
        <v>627.69603500000005</v>
      </c>
      <c r="F28" s="58">
        <v>653.17838500000005</v>
      </c>
      <c r="G28" s="43">
        <f t="shared" si="7"/>
        <v>4.0596640060025226</v>
      </c>
      <c r="I28" s="23"/>
    </row>
    <row r="29" spans="1:9" ht="19.5" customHeight="1">
      <c r="A29" s="37">
        <v>7</v>
      </c>
      <c r="B29" s="21" t="s">
        <v>13</v>
      </c>
      <c r="C29" s="20">
        <v>778.44716000000005</v>
      </c>
      <c r="D29" s="20">
        <v>943.77783499999998</v>
      </c>
      <c r="E29" s="57">
        <v>185.76796400000001</v>
      </c>
      <c r="F29" s="58">
        <v>254.01831899999999</v>
      </c>
      <c r="G29" s="33">
        <f t="shared" si="7"/>
        <v>36.739572060982475</v>
      </c>
    </row>
    <row r="30" spans="1:9" ht="19.5" customHeight="1">
      <c r="A30" s="37">
        <v>8</v>
      </c>
      <c r="B30" s="21" t="s">
        <v>17</v>
      </c>
      <c r="C30" s="20">
        <v>769.41182500000002</v>
      </c>
      <c r="D30" s="20">
        <v>789.144317</v>
      </c>
      <c r="E30" s="57">
        <v>153.78701100000001</v>
      </c>
      <c r="F30" s="58">
        <v>208.326706</v>
      </c>
      <c r="G30" s="33">
        <f>(F30-E30)*100/E30</f>
        <v>35.464435289661743</v>
      </c>
    </row>
    <row r="31" spans="1:9" ht="19.5" customHeight="1">
      <c r="A31" s="37">
        <v>9</v>
      </c>
      <c r="B31" s="21" t="s">
        <v>30</v>
      </c>
      <c r="C31" s="20">
        <v>285.81783000000001</v>
      </c>
      <c r="D31" s="20">
        <v>141.914872</v>
      </c>
      <c r="E31" s="57">
        <v>94.472397999999998</v>
      </c>
      <c r="F31" s="58">
        <v>148.89043000000001</v>
      </c>
      <c r="G31" s="33">
        <f t="shared" si="7"/>
        <v>57.602043720749009</v>
      </c>
    </row>
    <row r="32" spans="1:9" ht="19.5" customHeight="1">
      <c r="A32" s="37">
        <v>10</v>
      </c>
      <c r="B32" s="21" t="s">
        <v>31</v>
      </c>
      <c r="C32" s="20">
        <v>370.87202500000001</v>
      </c>
      <c r="D32" s="20">
        <v>294.88315499999999</v>
      </c>
      <c r="E32" s="57">
        <v>152.39545699999999</v>
      </c>
      <c r="F32" s="58">
        <v>134.363855</v>
      </c>
      <c r="G32" s="44">
        <f t="shared" si="7"/>
        <v>-11.832112554378831</v>
      </c>
    </row>
    <row r="33" spans="1:7" ht="20.25" customHeight="1">
      <c r="A33" s="39"/>
      <c r="B33" s="45" t="str">
        <f>[1]ลาว_กพ53!C37</f>
        <v>รวม 10 อันดับ</v>
      </c>
      <c r="C33" s="46">
        <f>SUM(C23:C32)</f>
        <v>69805.328693000018</v>
      </c>
      <c r="D33" s="46">
        <f>SUM(D23:D32)</f>
        <v>78158.43016399999</v>
      </c>
      <c r="E33" s="51">
        <f>SUM(E23:E32)</f>
        <v>19270.218683999999</v>
      </c>
      <c r="F33" s="54">
        <f>SUM(F23:F32)</f>
        <v>17228.764315</v>
      </c>
      <c r="G33" s="41">
        <f>(F33-E33)*100/E33</f>
        <v>-10.593830835427998</v>
      </c>
    </row>
    <row r="34" spans="1:7" ht="17.25" customHeight="1">
      <c r="A34" s="39"/>
      <c r="B34" s="45" t="str">
        <f>[1]ลาว_กพ53!C38</f>
        <v>อื่นๆ</v>
      </c>
      <c r="C34" s="47">
        <f>+C35-C33</f>
        <v>5978.1879299999855</v>
      </c>
      <c r="D34" s="47">
        <f>+D35-D33</f>
        <v>6593.5945270000084</v>
      </c>
      <c r="E34" s="52">
        <f>+E35-E33</f>
        <v>1552.4713159999992</v>
      </c>
      <c r="F34" s="55">
        <f>+F35-F33</f>
        <v>1496.5056850000001</v>
      </c>
      <c r="G34" s="41">
        <f t="shared" si="7"/>
        <v>-3.6049381668575156</v>
      </c>
    </row>
    <row r="35" spans="1:7" s="3" customFormat="1" ht="23.25" customHeight="1">
      <c r="A35" s="39"/>
      <c r="B35" s="45" t="str">
        <f>[1]ลาว_กพ53!C39</f>
        <v>มูลค่ารวม</v>
      </c>
      <c r="C35" s="42">
        <v>75783.516623000003</v>
      </c>
      <c r="D35" s="42">
        <v>84752.024690999999</v>
      </c>
      <c r="E35" s="53">
        <v>20822.689999999999</v>
      </c>
      <c r="F35" s="56">
        <v>18725.27</v>
      </c>
      <c r="G35" s="41">
        <f t="shared" si="7"/>
        <v>-10.072761972636572</v>
      </c>
    </row>
    <row r="36" spans="1:7" s="3" customFormat="1" ht="16.5" customHeight="1">
      <c r="A36" s="10" t="s">
        <v>14</v>
      </c>
      <c r="B36" s="11"/>
      <c r="C36" s="12"/>
      <c r="D36" s="12"/>
      <c r="E36" s="29"/>
      <c r="F36" s="29"/>
      <c r="G36" s="13" t="s">
        <v>22</v>
      </c>
    </row>
    <row r="37" spans="1:7" s="3" customFormat="1" ht="16.5" customHeight="1">
      <c r="A37" s="17" t="s">
        <v>26</v>
      </c>
      <c r="B37" s="18"/>
      <c r="C37" s="9"/>
      <c r="D37" s="9"/>
      <c r="E37" s="30"/>
      <c r="F37" s="30"/>
      <c r="G37" s="13" t="s">
        <v>6</v>
      </c>
    </row>
    <row r="38" spans="1:7" s="3" customFormat="1" ht="16.5" customHeight="1">
      <c r="A38" s="19" t="s">
        <v>27</v>
      </c>
      <c r="B38" s="18"/>
      <c r="C38" s="9"/>
      <c r="D38" s="9"/>
      <c r="E38" s="30"/>
      <c r="F38" s="30"/>
      <c r="G38" s="13" t="s">
        <v>0</v>
      </c>
    </row>
    <row r="39" spans="1:7" s="3" customFormat="1" ht="16.5" customHeight="1">
      <c r="A39" s="17" t="s">
        <v>28</v>
      </c>
      <c r="B39" s="19"/>
      <c r="E39" s="31"/>
      <c r="F39" s="31"/>
    </row>
    <row r="40" spans="1:7" ht="18" customHeight="1">
      <c r="A40" s="1" t="s">
        <v>29</v>
      </c>
      <c r="C40" s="2"/>
      <c r="D40" s="2"/>
    </row>
    <row r="41" spans="1:7">
      <c r="C41" s="2"/>
      <c r="D41" s="2"/>
    </row>
    <row r="42" spans="1:7">
      <c r="C42" s="2"/>
      <c r="D42" s="2"/>
    </row>
    <row r="43" spans="1:7">
      <c r="C43" s="2"/>
      <c r="D43" s="2"/>
    </row>
    <row r="44" spans="1:7">
      <c r="C44" s="2"/>
      <c r="D44" s="2"/>
    </row>
    <row r="45" spans="1:7">
      <c r="C45" s="2"/>
      <c r="D45" s="2"/>
    </row>
    <row r="46" spans="1:7">
      <c r="C46" s="2"/>
      <c r="D46" s="2"/>
    </row>
    <row r="47" spans="1:7">
      <c r="C47" s="2"/>
      <c r="D47" s="2"/>
    </row>
    <row r="48" spans="1:7">
      <c r="C48" s="2"/>
      <c r="D48" s="2"/>
    </row>
    <row r="49" spans="3:4">
      <c r="C49" s="2"/>
      <c r="D49" s="2"/>
    </row>
    <row r="50" spans="3:4">
      <c r="C50" s="2"/>
      <c r="D50" s="2"/>
    </row>
  </sheetData>
  <mergeCells count="14">
    <mergeCell ref="A2:G2"/>
    <mergeCell ref="A3:G3"/>
    <mergeCell ref="B5:B6"/>
    <mergeCell ref="G5:G6"/>
    <mergeCell ref="C5:C6"/>
    <mergeCell ref="A5:A6"/>
    <mergeCell ref="D5:D6"/>
    <mergeCell ref="E6:F6"/>
    <mergeCell ref="C21:C22"/>
    <mergeCell ref="G21:G22"/>
    <mergeCell ref="A21:A22"/>
    <mergeCell ref="B21:B22"/>
    <mergeCell ref="D21:D22"/>
    <mergeCell ref="E22:F22"/>
  </mergeCells>
  <pageMargins left="0.4" right="0" top="0.32" bottom="0" header="0.28000000000000003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2019-05-08T08:46:31Z</cp:lastPrinted>
  <dcterms:created xsi:type="dcterms:W3CDTF">2010-02-25T04:50:23Z</dcterms:created>
  <dcterms:modified xsi:type="dcterms:W3CDTF">2019-08-26T03:48:42Z</dcterms:modified>
</cp:coreProperties>
</file>